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600" windowHeight="9585"/>
  </bookViews>
  <sheets>
    <sheet name="估價" sheetId="1" r:id="rId1"/>
    <sheet name="Sheet1" sheetId="2" r:id="rId2"/>
  </sheets>
  <calcPr calcId="162913"/>
</workbook>
</file>

<file path=xl/calcChain.xml><?xml version="1.0" encoding="utf-8"?>
<calcChain xmlns="http://schemas.openxmlformats.org/spreadsheetml/2006/main">
  <c r="F17" i="1" l="1"/>
  <c r="F16" i="1"/>
  <c r="F15" i="1"/>
  <c r="F14" i="1"/>
  <c r="F13" i="1"/>
  <c r="F12" i="1"/>
  <c r="F11" i="1"/>
  <c r="F10" i="1"/>
  <c r="F9" i="1"/>
  <c r="F8" i="1"/>
  <c r="F7" i="1"/>
  <c r="F6" i="1"/>
  <c r="F21" i="1" s="1"/>
  <c r="F5" i="1"/>
  <c r="C22" i="1" l="1"/>
  <c r="C23" i="1" s="1"/>
</calcChain>
</file>

<file path=xl/sharedStrings.xml><?xml version="1.0" encoding="utf-8"?>
<sst xmlns="http://schemas.openxmlformats.org/spreadsheetml/2006/main" count="46" uniqueCount="35">
  <si>
    <t>估價單</t>
  </si>
  <si>
    <t>客戶:樹人高級家事商業職業學校 連絡電話:</t>
  </si>
  <si>
    <t>115/9/24</t>
  </si>
  <si>
    <t>地址:新北市樹林區潭底里大安路216號</t>
  </si>
  <si>
    <t>項次</t>
  </si>
  <si>
    <t>品名</t>
  </si>
  <si>
    <t>規格</t>
  </si>
  <si>
    <t>數量</t>
  </si>
  <si>
    <t>單價</t>
  </si>
  <si>
    <t>金額</t>
  </si>
  <si>
    <t>備考</t>
  </si>
  <si>
    <t>柱100*100方管(3米*9)</t>
  </si>
  <si>
    <t>式</t>
  </si>
  <si>
    <t xml:space="preserve">P.S.：
1.如有另外增加施工項目需加收施工費用。                                                          </t>
  </si>
  <si>
    <t>大樑100*100型鋼雙支合(6米*3)</t>
  </si>
  <si>
    <t>圍牆型鋼100*100(6米*10支)</t>
  </si>
  <si>
    <t>圍牆型鋼100*100(6米3*2支)</t>
  </si>
  <si>
    <t>圍牆型鋼100*100(6米1*2支)</t>
  </si>
  <si>
    <t>屋頂橫樑(6.3米*9)</t>
  </si>
  <si>
    <t>天溝烤漆含排水管(6.3米*1)</t>
  </si>
  <si>
    <t>屋頂清板(6米*9片)</t>
  </si>
  <si>
    <t>圍牆清板(2米*19片)</t>
  </si>
  <si>
    <t>門200*90白鐵門</t>
  </si>
  <si>
    <t>樘</t>
  </si>
  <si>
    <t>工資、犀利康、白攻釘、五金</t>
  </si>
  <si>
    <t>運費吊卡</t>
  </si>
  <si>
    <t>菱型網(長18.3米*高1米)</t>
  </si>
  <si>
    <t>小計</t>
  </si>
  <si>
    <t>稅金</t>
  </si>
  <si>
    <t>總計</t>
  </si>
  <si>
    <t>客戶簽名:</t>
  </si>
  <si>
    <t>訂金:</t>
  </si>
  <si>
    <t>負責人: 范綱宇  連絡電話:0980852924</t>
  </si>
  <si>
    <t>以估價單為準，如有更改增加另計。</t>
  </si>
  <si>
    <r>
      <rPr>
        <sz val="14"/>
        <color theme="1"/>
        <rFont val="標楷體"/>
        <family val="4"/>
        <charset val="136"/>
      </rPr>
      <t>本估價單15日內有效,進場收30</t>
    </r>
    <r>
      <rPr>
        <sz val="14"/>
        <color theme="1"/>
        <rFont val="SimSun"/>
        <charset val="134"/>
      </rPr>
      <t>％</t>
    </r>
    <r>
      <rPr>
        <sz val="14"/>
        <color theme="1"/>
        <rFont val="標楷體"/>
        <family val="4"/>
        <charset val="136"/>
      </rPr>
      <t>訂金。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</si>
</sst>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#,##0"/>
    <numFmt numFmtId="177" formatCode="0_ "/>
  </numFmts>
  <fonts count="7" x14ac:knownFonts="1">
    <font>
      <sz val="12"/>
      <color theme="1"/>
      <name val="新細明體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indexed="8"/>
      <name val="標楷體"/>
      <family val="4"/>
      <charset val="136"/>
    </font>
    <font>
      <sz val="14"/>
      <color theme="1"/>
      <name val="SimSun"/>
      <charset val="134"/>
    </font>
    <font>
      <sz val="9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1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top" wrapText="1"/>
    </xf>
    <xf numFmtId="176" fontId="4" fillId="0" borderId="1" xfId="0" applyNumberFormat="1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7" fontId="2" fillId="0" borderId="5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zoomScale="85" zoomScaleNormal="85" workbookViewId="0">
      <selection activeCell="G21" sqref="G21"/>
    </sheetView>
  </sheetViews>
  <sheetFormatPr defaultColWidth="9" defaultRowHeight="16.5" x14ac:dyDescent="0.25"/>
  <cols>
    <col min="1" max="1" width="5.875" style="1" customWidth="1"/>
    <col min="2" max="2" width="41.125" style="1" customWidth="1"/>
    <col min="3" max="4" width="6.125" style="1" customWidth="1"/>
    <col min="5" max="5" width="9" style="1" customWidth="1"/>
    <col min="6" max="6" width="9.875" style="1" customWidth="1"/>
    <col min="7" max="7" width="22.75" style="1" customWidth="1"/>
    <col min="8" max="16384" width="9" style="1"/>
  </cols>
  <sheetData>
    <row r="1" spans="1:10" ht="21" x14ac:dyDescent="0.25">
      <c r="A1" s="24" t="s">
        <v>0</v>
      </c>
      <c r="B1" s="24"/>
      <c r="C1" s="24"/>
      <c r="D1" s="24"/>
      <c r="E1" s="24"/>
      <c r="F1" s="24"/>
      <c r="G1" s="24"/>
    </row>
    <row r="2" spans="1:10" ht="21" x14ac:dyDescent="0.25">
      <c r="A2" s="25" t="s">
        <v>1</v>
      </c>
      <c r="B2" s="25"/>
      <c r="C2" s="25"/>
      <c r="D2" s="25"/>
      <c r="E2" s="25"/>
      <c r="F2" s="25"/>
      <c r="G2" s="3" t="s">
        <v>2</v>
      </c>
    </row>
    <row r="3" spans="1:10" ht="21" x14ac:dyDescent="0.25">
      <c r="A3" s="25" t="s">
        <v>3</v>
      </c>
      <c r="B3" s="25"/>
      <c r="C3" s="25"/>
      <c r="D3" s="25"/>
      <c r="E3" s="25"/>
      <c r="F3" s="25"/>
      <c r="G3" s="25"/>
    </row>
    <row r="4" spans="1:10" ht="19.5" x14ac:dyDescent="0.25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26"/>
      <c r="I4" s="26"/>
      <c r="J4" s="26"/>
    </row>
    <row r="5" spans="1:10" ht="19.5" x14ac:dyDescent="0.25">
      <c r="A5" s="6">
        <v>1</v>
      </c>
      <c r="B5" s="7" t="s">
        <v>11</v>
      </c>
      <c r="C5" s="8" t="s">
        <v>12</v>
      </c>
      <c r="D5" s="9">
        <v>1</v>
      </c>
      <c r="E5" s="10">
        <v>6500</v>
      </c>
      <c r="F5" s="10">
        <f t="shared" ref="F5:F17" si="0">E5*D5</f>
        <v>6500</v>
      </c>
      <c r="G5" s="36" t="s">
        <v>13</v>
      </c>
      <c r="H5" s="27"/>
      <c r="I5" s="27"/>
      <c r="J5" s="27"/>
    </row>
    <row r="6" spans="1:10" ht="19.5" x14ac:dyDescent="0.25">
      <c r="A6" s="6">
        <v>2</v>
      </c>
      <c r="B6" s="7" t="s">
        <v>14</v>
      </c>
      <c r="C6" s="8" t="s">
        <v>12</v>
      </c>
      <c r="D6" s="9">
        <v>1</v>
      </c>
      <c r="E6" s="10">
        <v>10000</v>
      </c>
      <c r="F6" s="10">
        <f t="shared" si="0"/>
        <v>10000</v>
      </c>
      <c r="G6" s="37"/>
    </row>
    <row r="7" spans="1:10" ht="19.5" x14ac:dyDescent="0.25">
      <c r="A7" s="6">
        <v>3</v>
      </c>
      <c r="B7" s="7" t="s">
        <v>15</v>
      </c>
      <c r="C7" s="8" t="s">
        <v>12</v>
      </c>
      <c r="D7" s="9">
        <v>1</v>
      </c>
      <c r="E7" s="10">
        <v>12500</v>
      </c>
      <c r="F7" s="10">
        <f t="shared" si="0"/>
        <v>12500</v>
      </c>
      <c r="G7" s="37"/>
    </row>
    <row r="8" spans="1:10" ht="19.5" x14ac:dyDescent="0.25">
      <c r="A8" s="6">
        <v>4</v>
      </c>
      <c r="B8" s="7" t="s">
        <v>16</v>
      </c>
      <c r="C8" s="8" t="s">
        <v>12</v>
      </c>
      <c r="D8" s="9">
        <v>1</v>
      </c>
      <c r="E8" s="10">
        <v>3600</v>
      </c>
      <c r="F8" s="10">
        <f t="shared" si="0"/>
        <v>3600</v>
      </c>
      <c r="G8" s="37"/>
    </row>
    <row r="9" spans="1:10" ht="19.5" x14ac:dyDescent="0.25">
      <c r="A9" s="6">
        <v>5</v>
      </c>
      <c r="B9" s="7" t="s">
        <v>17</v>
      </c>
      <c r="C9" s="8" t="s">
        <v>12</v>
      </c>
      <c r="D9" s="9">
        <v>1</v>
      </c>
      <c r="E9" s="10">
        <v>3400</v>
      </c>
      <c r="F9" s="10">
        <f t="shared" si="0"/>
        <v>3400</v>
      </c>
      <c r="G9" s="37"/>
    </row>
    <row r="10" spans="1:10" ht="19.5" x14ac:dyDescent="0.25">
      <c r="A10" s="6">
        <v>6</v>
      </c>
      <c r="B10" s="12" t="s">
        <v>18</v>
      </c>
      <c r="C10" s="8" t="s">
        <v>12</v>
      </c>
      <c r="D10" s="13">
        <v>1</v>
      </c>
      <c r="E10" s="10">
        <v>10000</v>
      </c>
      <c r="F10" s="10">
        <f t="shared" si="0"/>
        <v>10000</v>
      </c>
      <c r="G10" s="37"/>
    </row>
    <row r="11" spans="1:10" ht="19.5" x14ac:dyDescent="0.25">
      <c r="A11" s="6">
        <v>7</v>
      </c>
      <c r="B11" s="12" t="s">
        <v>19</v>
      </c>
      <c r="C11" s="8" t="s">
        <v>12</v>
      </c>
      <c r="D11" s="13">
        <v>1</v>
      </c>
      <c r="E11" s="14">
        <v>5000</v>
      </c>
      <c r="F11" s="10">
        <f t="shared" si="0"/>
        <v>5000</v>
      </c>
      <c r="G11" s="37"/>
    </row>
    <row r="12" spans="1:10" ht="19.5" x14ac:dyDescent="0.25">
      <c r="A12" s="6">
        <v>8</v>
      </c>
      <c r="B12" s="12" t="s">
        <v>20</v>
      </c>
      <c r="C12" s="8" t="s">
        <v>12</v>
      </c>
      <c r="D12" s="13">
        <v>1</v>
      </c>
      <c r="E12" s="14">
        <v>13500</v>
      </c>
      <c r="F12" s="10">
        <f t="shared" si="0"/>
        <v>13500</v>
      </c>
      <c r="G12" s="37"/>
    </row>
    <row r="13" spans="1:10" ht="19.5" x14ac:dyDescent="0.25">
      <c r="A13" s="6">
        <v>9</v>
      </c>
      <c r="B13" s="12" t="s">
        <v>21</v>
      </c>
      <c r="C13" s="8" t="s">
        <v>12</v>
      </c>
      <c r="D13" s="13">
        <v>1</v>
      </c>
      <c r="E13" s="14">
        <v>9000</v>
      </c>
      <c r="F13" s="10">
        <f t="shared" si="0"/>
        <v>9000</v>
      </c>
      <c r="G13" s="37"/>
    </row>
    <row r="14" spans="1:10" ht="19.5" x14ac:dyDescent="0.25">
      <c r="A14" s="6">
        <v>10</v>
      </c>
      <c r="B14" s="15" t="s">
        <v>22</v>
      </c>
      <c r="C14" s="16" t="s">
        <v>23</v>
      </c>
      <c r="D14" s="13">
        <v>1</v>
      </c>
      <c r="E14" s="17">
        <v>6000</v>
      </c>
      <c r="F14" s="10">
        <f t="shared" si="0"/>
        <v>6000</v>
      </c>
      <c r="G14" s="37"/>
    </row>
    <row r="15" spans="1:10" ht="19.5" x14ac:dyDescent="0.25">
      <c r="A15" s="6">
        <v>11</v>
      </c>
      <c r="B15" s="12" t="s">
        <v>24</v>
      </c>
      <c r="C15" s="16" t="s">
        <v>12</v>
      </c>
      <c r="D15" s="13">
        <v>1</v>
      </c>
      <c r="E15" s="17">
        <v>40000</v>
      </c>
      <c r="F15" s="10">
        <f t="shared" si="0"/>
        <v>40000</v>
      </c>
      <c r="G15" s="37"/>
    </row>
    <row r="16" spans="1:10" ht="19.5" x14ac:dyDescent="0.25">
      <c r="A16" s="6">
        <v>12</v>
      </c>
      <c r="B16" s="12" t="s">
        <v>25</v>
      </c>
      <c r="C16" s="16" t="s">
        <v>12</v>
      </c>
      <c r="D16" s="13">
        <v>1</v>
      </c>
      <c r="E16" s="17">
        <v>8000</v>
      </c>
      <c r="F16" s="10">
        <f t="shared" si="0"/>
        <v>8000</v>
      </c>
      <c r="G16" s="37"/>
    </row>
    <row r="17" spans="1:7" ht="19.5" x14ac:dyDescent="0.25">
      <c r="A17" s="6">
        <v>13</v>
      </c>
      <c r="B17" s="18" t="s">
        <v>26</v>
      </c>
      <c r="C17" s="16" t="s">
        <v>12</v>
      </c>
      <c r="D17" s="13">
        <v>1</v>
      </c>
      <c r="E17" s="17">
        <v>11000</v>
      </c>
      <c r="F17" s="10">
        <f t="shared" si="0"/>
        <v>11000</v>
      </c>
      <c r="G17" s="37"/>
    </row>
    <row r="18" spans="1:7" ht="19.5" x14ac:dyDescent="0.25">
      <c r="A18" s="6">
        <v>14</v>
      </c>
      <c r="B18" s="18"/>
      <c r="C18" s="16"/>
      <c r="D18" s="13"/>
      <c r="E18" s="17"/>
      <c r="F18" s="14"/>
      <c r="G18" s="37"/>
    </row>
    <row r="19" spans="1:7" ht="19.5" x14ac:dyDescent="0.25">
      <c r="A19" s="6">
        <v>15</v>
      </c>
      <c r="B19" s="19"/>
      <c r="C19" s="16"/>
      <c r="D19" s="13"/>
      <c r="E19" s="17"/>
      <c r="F19" s="14"/>
      <c r="G19" s="37"/>
    </row>
    <row r="20" spans="1:7" ht="19.5" x14ac:dyDescent="0.25">
      <c r="A20" s="6">
        <v>16</v>
      </c>
      <c r="B20" s="20"/>
      <c r="C20" s="16"/>
      <c r="D20" s="13"/>
      <c r="E20" s="17"/>
      <c r="F20" s="14"/>
      <c r="G20" s="37"/>
    </row>
    <row r="21" spans="1:7" ht="21" x14ac:dyDescent="0.25">
      <c r="A21" s="2" t="s">
        <v>27</v>
      </c>
      <c r="B21" s="2"/>
      <c r="C21" s="2"/>
      <c r="D21" s="2"/>
      <c r="E21" s="2"/>
      <c r="F21" s="6">
        <f>SUM(F5:F20)</f>
        <v>138500</v>
      </c>
      <c r="G21" s="21"/>
    </row>
    <row r="22" spans="1:7" ht="21" x14ac:dyDescent="0.25">
      <c r="A22" s="28" t="s">
        <v>28</v>
      </c>
      <c r="B22" s="29"/>
      <c r="C22" s="30">
        <f>F21*5%</f>
        <v>6925</v>
      </c>
      <c r="D22" s="31"/>
      <c r="E22" s="31"/>
      <c r="F22" s="32"/>
      <c r="G22" s="21"/>
    </row>
    <row r="23" spans="1:7" ht="21" x14ac:dyDescent="0.25">
      <c r="A23" s="28" t="s">
        <v>29</v>
      </c>
      <c r="B23" s="29"/>
      <c r="C23" s="30">
        <f>F21+C22</f>
        <v>145425</v>
      </c>
      <c r="D23" s="31"/>
      <c r="E23" s="31"/>
      <c r="F23" s="32"/>
      <c r="G23" s="21"/>
    </row>
    <row r="24" spans="1:7" ht="21" x14ac:dyDescent="0.25">
      <c r="A24" s="33" t="s">
        <v>30</v>
      </c>
      <c r="B24" s="33"/>
      <c r="C24" s="33"/>
      <c r="D24" s="22" t="s">
        <v>31</v>
      </c>
      <c r="E24" s="34"/>
      <c r="F24" s="34"/>
      <c r="G24" s="34"/>
    </row>
    <row r="25" spans="1:7" ht="19.5" x14ac:dyDescent="0.25">
      <c r="A25" s="27" t="s">
        <v>32</v>
      </c>
      <c r="B25" s="27"/>
      <c r="C25" s="27"/>
      <c r="D25" s="35" t="s">
        <v>33</v>
      </c>
      <c r="E25" s="35"/>
      <c r="F25" s="35"/>
      <c r="G25" s="35"/>
    </row>
    <row r="26" spans="1:7" ht="19.5" x14ac:dyDescent="0.25">
      <c r="A26" s="27" t="s">
        <v>34</v>
      </c>
      <c r="B26" s="27"/>
      <c r="C26" s="27"/>
      <c r="D26" s="11"/>
      <c r="E26" s="11"/>
      <c r="F26" s="11"/>
      <c r="G26" s="11"/>
    </row>
    <row r="27" spans="1:7" ht="19.5" x14ac:dyDescent="0.25">
      <c r="B27" s="23"/>
      <c r="C27" s="5"/>
      <c r="D27" s="5"/>
      <c r="E27" s="5"/>
      <c r="F27" s="5"/>
      <c r="G27" s="5"/>
    </row>
    <row r="28" spans="1:7" ht="19.5" x14ac:dyDescent="0.25">
      <c r="B28" s="23"/>
      <c r="C28" s="5"/>
      <c r="D28" s="5"/>
      <c r="E28" s="5"/>
      <c r="F28" s="5"/>
      <c r="G28" s="5"/>
    </row>
    <row r="29" spans="1:7" x14ac:dyDescent="0.25">
      <c r="C29" s="5"/>
      <c r="D29" s="5"/>
      <c r="E29" s="5"/>
      <c r="F29" s="5"/>
      <c r="G29" s="5"/>
    </row>
    <row r="30" spans="1:7" x14ac:dyDescent="0.25">
      <c r="C30" s="5"/>
      <c r="D30" s="5"/>
      <c r="E30" s="5"/>
      <c r="F30" s="5"/>
      <c r="G30" s="5"/>
    </row>
    <row r="31" spans="1:7" x14ac:dyDescent="0.25">
      <c r="C31" s="5"/>
      <c r="D31" s="5"/>
      <c r="E31" s="5"/>
      <c r="F31" s="5"/>
      <c r="G31" s="5"/>
    </row>
    <row r="32" spans="1:7" x14ac:dyDescent="0.25">
      <c r="C32" s="5"/>
      <c r="D32" s="5"/>
      <c r="E32" s="5"/>
      <c r="F32" s="5"/>
      <c r="G32" s="5"/>
    </row>
    <row r="33" spans="3:7" x14ac:dyDescent="0.25">
      <c r="C33" s="5"/>
      <c r="D33" s="5"/>
      <c r="E33" s="5"/>
      <c r="F33" s="5"/>
      <c r="G33" s="5"/>
    </row>
    <row r="34" spans="3:7" x14ac:dyDescent="0.25">
      <c r="C34" s="5"/>
      <c r="D34" s="5"/>
      <c r="E34" s="5"/>
      <c r="F34" s="5"/>
      <c r="G34" s="5"/>
    </row>
    <row r="35" spans="3:7" x14ac:dyDescent="0.25">
      <c r="C35" s="5"/>
      <c r="D35" s="5"/>
      <c r="E35" s="5"/>
      <c r="F35" s="5"/>
      <c r="G35" s="5"/>
    </row>
    <row r="36" spans="3:7" x14ac:dyDescent="0.25">
      <c r="C36" s="5"/>
      <c r="D36" s="5"/>
      <c r="E36" s="5"/>
      <c r="F36" s="5"/>
      <c r="G36" s="5"/>
    </row>
    <row r="37" spans="3:7" x14ac:dyDescent="0.25">
      <c r="C37" s="5"/>
      <c r="D37" s="5"/>
      <c r="E37" s="5"/>
      <c r="F37" s="5"/>
      <c r="G37" s="5"/>
    </row>
    <row r="38" spans="3:7" x14ac:dyDescent="0.25">
      <c r="C38" s="5"/>
      <c r="D38" s="5"/>
      <c r="E38" s="5"/>
      <c r="F38" s="5"/>
      <c r="G38" s="5"/>
    </row>
    <row r="39" spans="3:7" x14ac:dyDescent="0.25">
      <c r="C39" s="5"/>
      <c r="D39" s="5"/>
      <c r="E39" s="5"/>
      <c r="F39" s="5"/>
      <c r="G39" s="5"/>
    </row>
    <row r="40" spans="3:7" x14ac:dyDescent="0.25">
      <c r="C40" s="5"/>
      <c r="D40" s="5"/>
      <c r="E40" s="5"/>
      <c r="F40" s="5"/>
      <c r="G40" s="5"/>
    </row>
    <row r="41" spans="3:7" x14ac:dyDescent="0.25">
      <c r="C41" s="5"/>
      <c r="D41" s="5"/>
      <c r="E41" s="5"/>
      <c r="F41" s="5"/>
      <c r="G41" s="5"/>
    </row>
    <row r="42" spans="3:7" x14ac:dyDescent="0.25">
      <c r="C42" s="5"/>
      <c r="D42" s="5"/>
      <c r="E42" s="5"/>
      <c r="F42" s="5"/>
      <c r="G42" s="5"/>
    </row>
    <row r="43" spans="3:7" x14ac:dyDescent="0.25">
      <c r="C43" s="5"/>
      <c r="D43" s="5"/>
      <c r="E43" s="5"/>
      <c r="F43" s="5"/>
      <c r="G43" s="5"/>
    </row>
  </sheetData>
  <mergeCells count="15">
    <mergeCell ref="A25:C25"/>
    <mergeCell ref="D25:G25"/>
    <mergeCell ref="A26:C26"/>
    <mergeCell ref="G5:G20"/>
    <mergeCell ref="A22:B22"/>
    <mergeCell ref="C22:F22"/>
    <mergeCell ref="A23:B23"/>
    <mergeCell ref="C23:F23"/>
    <mergeCell ref="A24:C24"/>
    <mergeCell ref="E24:G24"/>
    <mergeCell ref="A1:G1"/>
    <mergeCell ref="A2:F2"/>
    <mergeCell ref="A3:G3"/>
    <mergeCell ref="H4:J4"/>
    <mergeCell ref="H5:J5"/>
  </mergeCells>
  <phoneticPr fontId="6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 x14ac:dyDescent="0.25"/>
  <sheetData/>
  <phoneticPr fontId="6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估價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kunng</dc:creator>
  <cp:lastModifiedBy>admin</cp:lastModifiedBy>
  <cp:lastPrinted>2020-05-14T12:22:00Z</cp:lastPrinted>
  <dcterms:created xsi:type="dcterms:W3CDTF">2019-10-26T09:46:00Z</dcterms:created>
  <dcterms:modified xsi:type="dcterms:W3CDTF">2026-09-30T04:17:09Z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